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KULIAH\Semester 8\Jurnal\"/>
    </mc:Choice>
  </mc:AlternateContent>
  <bookViews>
    <workbookView xWindow="0" yWindow="0" windowWidth="20490" windowHeight="7755"/>
  </bookViews>
  <sheets>
    <sheet name="Analisis Ragam" sheetId="7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6" i="7" l="1"/>
  <c r="C67" i="7" s="1"/>
  <c r="B66" i="7"/>
  <c r="B67" i="7" s="1"/>
  <c r="C59" i="7"/>
  <c r="E13" i="7" l="1"/>
  <c r="C13" i="7" l="1"/>
  <c r="D13" i="7"/>
  <c r="B13" i="7"/>
  <c r="C12" i="7"/>
  <c r="D12" i="7"/>
  <c r="B12" i="7"/>
  <c r="E12" i="7" s="1"/>
</calcChain>
</file>

<file path=xl/sharedStrings.xml><?xml version="1.0" encoding="utf-8"?>
<sst xmlns="http://schemas.openxmlformats.org/spreadsheetml/2006/main" count="109" uniqueCount="80">
  <si>
    <t>Rata-rata</t>
  </si>
  <si>
    <t>Ulangan</t>
  </si>
  <si>
    <t>Perlakuan</t>
  </si>
  <si>
    <t>P1</t>
  </si>
  <si>
    <t>P2</t>
  </si>
  <si>
    <t>P3</t>
  </si>
  <si>
    <t>U1</t>
  </si>
  <si>
    <t>U2</t>
  </si>
  <si>
    <t>U3</t>
  </si>
  <si>
    <t>U4</t>
  </si>
  <si>
    <t>U5</t>
  </si>
  <si>
    <t>U6</t>
  </si>
  <si>
    <t>Jumlah</t>
  </si>
  <si>
    <t>Total</t>
  </si>
  <si>
    <t>Anova: Single Factor</t>
  </si>
  <si>
    <t>SUMMARY</t>
  </si>
  <si>
    <t>Groups</t>
  </si>
  <si>
    <t>Count</t>
  </si>
  <si>
    <t>Sum</t>
  </si>
  <si>
    <t>Average</t>
  </si>
  <si>
    <t>Variance</t>
  </si>
  <si>
    <t>ANOVA</t>
  </si>
  <si>
    <t>Source of Variation</t>
  </si>
  <si>
    <t>SS</t>
  </si>
  <si>
    <t>df</t>
  </si>
  <si>
    <t>MS</t>
  </si>
  <si>
    <t>F</t>
  </si>
  <si>
    <t>P-value</t>
  </si>
  <si>
    <t>F crit</t>
  </si>
  <si>
    <t>Between Groups</t>
  </si>
  <si>
    <t>Within Groups</t>
  </si>
  <si>
    <t>Fhitung &gt; Ftabel</t>
  </si>
  <si>
    <t>Tolak H0 dan terima H1</t>
  </si>
  <si>
    <t>Perlakuan berbeda nyata (signifikan) terhadap Waktu Mencapai Prepupa</t>
  </si>
  <si>
    <t/>
  </si>
  <si>
    <t>Descriptives</t>
  </si>
  <si>
    <t>Hari Mencapai Prepupa</t>
  </si>
  <si>
    <t>N</t>
  </si>
  <si>
    <t>Mean</t>
  </si>
  <si>
    <t>Std. Deviation</t>
  </si>
  <si>
    <t>Std. Error</t>
  </si>
  <si>
    <t>95% Confidence Interval for Mean</t>
  </si>
  <si>
    <t>Minimum</t>
  </si>
  <si>
    <t>Maximum</t>
  </si>
  <si>
    <t>Lower Bound</t>
  </si>
  <si>
    <t>Upper Bound</t>
  </si>
  <si>
    <t>Test of Homogeneity of Variances</t>
  </si>
  <si>
    <t>Levene Statistic</t>
  </si>
  <si>
    <t>df1</t>
  </si>
  <si>
    <t>df2</t>
  </si>
  <si>
    <t>Sig.</t>
  </si>
  <si>
    <t>Based on Mean</t>
  </si>
  <si>
    <t>Based on Median</t>
  </si>
  <si>
    <t>Based on Median and with adjusted df</t>
  </si>
  <si>
    <t>Based on trimmed mean</t>
  </si>
  <si>
    <t>Sum of Squares</t>
  </si>
  <si>
    <t>Mean Square</t>
  </si>
  <si>
    <t>Subset for alpha = 0.05</t>
  </si>
  <si>
    <t>1</t>
  </si>
  <si>
    <t>2</t>
  </si>
  <si>
    <t>Means for groups in homogeneous subsets are displayed.</t>
  </si>
  <si>
    <t>a. Uses Harmonic Mean Sample Size = 6,000.</t>
  </si>
  <si>
    <t>UJI LANJUT DUNCAN</t>
  </si>
  <si>
    <t>Rataan (Hari)</t>
  </si>
  <si>
    <t>Signifikasi</t>
  </si>
  <si>
    <t>a</t>
  </si>
  <si>
    <t>ab</t>
  </si>
  <si>
    <t>b</t>
  </si>
  <si>
    <t>Grand Total</t>
  </si>
  <si>
    <t>DMRT 5%</t>
  </si>
  <si>
    <t>R 5% (</t>
  </si>
  <si>
    <t>R 5% (p; 15) x sqrt(ktg/u)</t>
  </si>
  <si>
    <t xml:space="preserve">R 5% (p; 15) x </t>
  </si>
  <si>
    <t>P</t>
  </si>
  <si>
    <t>R</t>
  </si>
  <si>
    <t>SQRT(KTG/U)</t>
  </si>
  <si>
    <t>Rerata + DMRT</t>
  </si>
  <si>
    <t>WAKTU MENCAPAI PREPUPA (HARI)</t>
  </si>
  <si>
    <r>
      <t>Duncan</t>
    </r>
    <r>
      <rPr>
        <vertAlign val="superscript"/>
        <sz val="12"/>
        <rFont val="Times New Roman"/>
        <family val="1"/>
      </rPr>
      <t>a</t>
    </r>
  </si>
  <si>
    <t>Waktu Mencapai Prepupa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</si>
</sst>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"/>
    <numFmt numFmtId="165" formatCode="###0"/>
    <numFmt numFmtId="166" formatCode="###0.00"/>
    <numFmt numFmtId="167" formatCode="###0.000"/>
    <numFmt numFmtId="168" formatCode="0.0000"/>
  </numFmts>
  <fonts count="9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i/>
      <sz val="12"/>
      <color theme="1"/>
      <name val="Times New Roman"/>
      <family val="1"/>
    </font>
    <font>
      <sz val="10"/>
      <name val="Arial"/>
      <family val="2"/>
    </font>
    <font>
      <sz val="9"/>
      <color indexed="60"/>
      <name val="Arial"/>
      <family val="2"/>
    </font>
    <font>
      <sz val="12"/>
      <name val="Times New Roman"/>
      <family val="1"/>
    </font>
    <font>
      <b/>
      <sz val="12"/>
      <name val="Times New Roman"/>
      <family val="1"/>
    </font>
    <font>
      <vertAlign val="superscript"/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8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1" fontId="1" fillId="0" borderId="2" xfId="0" applyNumberFormat="1" applyFont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7" xfId="0" applyFont="1" applyFill="1" applyBorder="1" applyAlignment="1">
      <alignment horizontal="center"/>
    </xf>
    <xf numFmtId="0" fontId="1" fillId="0" borderId="0" xfId="0" applyFont="1" applyFill="1" applyBorder="1" applyAlignment="1"/>
    <xf numFmtId="0" fontId="1" fillId="0" borderId="6" xfId="0" applyFont="1" applyFill="1" applyBorder="1" applyAlignment="1"/>
    <xf numFmtId="0" fontId="1" fillId="0" borderId="3" xfId="0" applyFont="1" applyBorder="1" applyAlignment="1">
      <alignment horizontal="center" vertical="center"/>
    </xf>
    <xf numFmtId="164" fontId="1" fillId="0" borderId="0" xfId="0" applyNumberFormat="1" applyFont="1"/>
    <xf numFmtId="0" fontId="4" fillId="0" borderId="0" xfId="1"/>
    <xf numFmtId="0" fontId="5" fillId="2" borderId="0" xfId="1" applyFont="1" applyFill="1"/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/>
    <xf numFmtId="0" fontId="6" fillId="0" borderId="0" xfId="1" applyFont="1"/>
    <xf numFmtId="0" fontId="6" fillId="0" borderId="0" xfId="1" applyFont="1"/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Border="1"/>
    <xf numFmtId="168" fontId="1" fillId="0" borderId="0" xfId="0" applyNumberFormat="1" applyFont="1" applyBorder="1"/>
    <xf numFmtId="0" fontId="1" fillId="0" borderId="0" xfId="0" applyFont="1" applyBorder="1" applyAlignment="1">
      <alignment horizontal="center"/>
    </xf>
    <xf numFmtId="0" fontId="1" fillId="0" borderId="0" xfId="0" applyNumberFormat="1" applyFont="1" applyBorder="1"/>
    <xf numFmtId="0" fontId="7" fillId="0" borderId="0" xfId="1" applyFont="1" applyBorder="1" applyAlignment="1">
      <alignment horizontal="center" vertical="center" wrapText="1"/>
    </xf>
    <xf numFmtId="0" fontId="6" fillId="2" borderId="0" xfId="1" applyFont="1" applyFill="1"/>
    <xf numFmtId="0" fontId="6" fillId="0" borderId="0" xfId="0" applyFont="1" applyAlignment="1">
      <alignment horizontal="center"/>
    </xf>
    <xf numFmtId="0" fontId="6" fillId="0" borderId="0" xfId="0" applyFont="1"/>
    <xf numFmtId="0" fontId="6" fillId="2" borderId="0" xfId="1" applyFont="1" applyFill="1"/>
    <xf numFmtId="0" fontId="6" fillId="0" borderId="0" xfId="1" applyFont="1" applyBorder="1" applyAlignment="1">
      <alignment horizont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0" xfId="1" applyFont="1" applyBorder="1" applyAlignment="1">
      <alignment horizontal="left" vertical="top" wrapText="1"/>
    </xf>
    <xf numFmtId="0" fontId="6" fillId="0" borderId="0" xfId="0" applyFont="1" applyAlignment="1">
      <alignment horizontal="center" vertical="center"/>
    </xf>
    <xf numFmtId="0" fontId="6" fillId="0" borderId="0" xfId="1" applyFont="1" applyFill="1" applyBorder="1" applyAlignment="1">
      <alignment horizontal="center" vertical="top" wrapText="1"/>
    </xf>
    <xf numFmtId="165" fontId="6" fillId="0" borderId="0" xfId="1" applyNumberFormat="1" applyFont="1" applyBorder="1" applyAlignment="1">
      <alignment horizontal="right" vertical="top"/>
    </xf>
    <xf numFmtId="166" fontId="6" fillId="0" borderId="0" xfId="1" applyNumberFormat="1" applyFont="1" applyBorder="1" applyAlignment="1">
      <alignment horizontal="right" vertical="top"/>
    </xf>
    <xf numFmtId="167" fontId="6" fillId="0" borderId="0" xfId="1" applyNumberFormat="1" applyFont="1" applyBorder="1" applyAlignment="1">
      <alignment horizontal="right" vertical="top"/>
    </xf>
    <xf numFmtId="0" fontId="6" fillId="0" borderId="2" xfId="1" applyFont="1" applyFill="1" applyBorder="1" applyAlignment="1">
      <alignment horizontal="center" vertical="top" wrapText="1"/>
    </xf>
    <xf numFmtId="165" fontId="6" fillId="0" borderId="2" xfId="1" applyNumberFormat="1" applyFont="1" applyBorder="1" applyAlignment="1">
      <alignment horizontal="right" vertical="top"/>
    </xf>
    <xf numFmtId="166" fontId="6" fillId="0" borderId="2" xfId="1" applyNumberFormat="1" applyFont="1" applyBorder="1" applyAlignment="1">
      <alignment horizontal="right" vertical="top"/>
    </xf>
    <xf numFmtId="167" fontId="6" fillId="0" borderId="2" xfId="1" applyNumberFormat="1" applyFont="1" applyBorder="1" applyAlignment="1">
      <alignment horizontal="right" vertical="top"/>
    </xf>
    <xf numFmtId="0" fontId="6" fillId="0" borderId="3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3" xfId="1" applyFont="1" applyFill="1" applyBorder="1" applyAlignment="1">
      <alignment horizontal="center" vertical="top" wrapText="1"/>
    </xf>
    <xf numFmtId="165" fontId="6" fillId="0" borderId="3" xfId="1" applyNumberFormat="1" applyFont="1" applyBorder="1" applyAlignment="1">
      <alignment horizontal="right" vertical="top"/>
    </xf>
    <xf numFmtId="166" fontId="6" fillId="0" borderId="3" xfId="1" applyNumberFormat="1" applyFont="1" applyBorder="1" applyAlignment="1">
      <alignment horizontal="right" vertical="top"/>
    </xf>
    <xf numFmtId="167" fontId="6" fillId="0" borderId="3" xfId="1" applyNumberFormat="1" applyFont="1" applyBorder="1" applyAlignment="1">
      <alignment horizontal="right" vertical="top"/>
    </xf>
    <xf numFmtId="0" fontId="6" fillId="0" borderId="0" xfId="1" applyFont="1" applyBorder="1" applyAlignment="1">
      <alignment horizontal="left" wrapText="1"/>
    </xf>
    <xf numFmtId="0" fontId="6" fillId="0" borderId="0" xfId="1" applyFont="1" applyFill="1" applyBorder="1" applyAlignment="1">
      <alignment horizontal="center" vertical="top" wrapText="1"/>
    </xf>
    <xf numFmtId="0" fontId="6" fillId="0" borderId="0" xfId="1" applyFont="1" applyFill="1" applyBorder="1" applyAlignment="1">
      <alignment horizontal="left" vertical="top" wrapText="1"/>
    </xf>
    <xf numFmtId="0" fontId="6" fillId="0" borderId="2" xfId="1" applyFont="1" applyBorder="1" applyAlignment="1">
      <alignment horizontal="left" wrapText="1"/>
    </xf>
    <xf numFmtId="0" fontId="6" fillId="0" borderId="2" xfId="1" applyFont="1" applyBorder="1" applyAlignment="1">
      <alignment horizontal="center" wrapText="1"/>
    </xf>
    <xf numFmtId="0" fontId="6" fillId="0" borderId="3" xfId="1" applyFont="1" applyFill="1" applyBorder="1" applyAlignment="1">
      <alignment horizontal="left" vertical="top" wrapText="1"/>
    </xf>
    <xf numFmtId="0" fontId="6" fillId="0" borderId="2" xfId="1" applyFont="1" applyFill="1" applyBorder="1" applyAlignment="1">
      <alignment horizontal="left" vertical="top" wrapText="1"/>
    </xf>
    <xf numFmtId="0" fontId="6" fillId="0" borderId="3" xfId="1" applyFont="1" applyFill="1" applyBorder="1" applyAlignment="1">
      <alignment horizontal="center" vertical="top" wrapText="1"/>
    </xf>
    <xf numFmtId="0" fontId="6" fillId="0" borderId="1" xfId="1" applyFont="1" applyFill="1" applyBorder="1" applyAlignment="1">
      <alignment horizontal="center" vertical="top" wrapText="1"/>
    </xf>
    <xf numFmtId="0" fontId="6" fillId="0" borderId="0" xfId="1" applyFont="1" applyBorder="1" applyAlignment="1">
      <alignment horizontal="left" vertical="top" wrapText="1"/>
    </xf>
    <xf numFmtId="0" fontId="6" fillId="0" borderId="3" xfId="1" applyFont="1" applyBorder="1" applyAlignment="1">
      <alignment horizont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left" vertical="top" wrapText="1"/>
    </xf>
    <xf numFmtId="0" fontId="6" fillId="0" borderId="3" xfId="1" applyFont="1" applyBorder="1" applyAlignment="1">
      <alignment horizontal="left" vertical="top" wrapText="1"/>
    </xf>
    <xf numFmtId="0" fontId="6" fillId="0" borderId="2" xfId="1" applyFont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/>
    </xf>
    <xf numFmtId="0" fontId="6" fillId="0" borderId="2" xfId="0" applyFont="1" applyFill="1" applyBorder="1"/>
    <xf numFmtId="0" fontId="7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/>
    </xf>
    <xf numFmtId="164" fontId="2" fillId="0" borderId="2" xfId="0" applyNumberFormat="1" applyFont="1" applyFill="1" applyBorder="1" applyAlignment="1">
      <alignment horizontal="center"/>
    </xf>
    <xf numFmtId="168" fontId="1" fillId="0" borderId="0" xfId="0" applyNumberFormat="1" applyFont="1" applyFill="1" applyBorder="1"/>
    <xf numFmtId="0" fontId="1" fillId="0" borderId="0" xfId="0" applyFont="1" applyFill="1" applyBorder="1" applyAlignment="1">
      <alignment horizontal="left"/>
    </xf>
    <xf numFmtId="0" fontId="1" fillId="0" borderId="0" xfId="0" applyFont="1" applyFill="1" applyAlignment="1">
      <alignment horizontal="left"/>
    </xf>
  </cellXfs>
  <cellStyles count="2">
    <cellStyle name="Normal" xfId="0" builtinId="0"/>
    <cellStyle name="Normal_Analisis Ragam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7"/>
  <sheetViews>
    <sheetView tabSelected="1" zoomScale="77" zoomScaleNormal="77" workbookViewId="0">
      <selection activeCell="J13" sqref="J13"/>
    </sheetView>
  </sheetViews>
  <sheetFormatPr defaultRowHeight="15.75" x14ac:dyDescent="0.25"/>
  <cols>
    <col min="1" max="1" width="17" style="2" customWidth="1"/>
    <col min="2" max="2" width="14.28515625" style="1" customWidth="1"/>
    <col min="3" max="3" width="13.28515625" style="1" customWidth="1"/>
    <col min="4" max="4" width="11" style="1" customWidth="1"/>
    <col min="5" max="5" width="11.140625" style="1" customWidth="1"/>
    <col min="6" max="6" width="11.5703125" style="1" customWidth="1"/>
    <col min="7" max="7" width="11.42578125" style="1" customWidth="1"/>
    <col min="8" max="8" width="10.5703125" style="1" customWidth="1"/>
    <col min="9" max="9" width="11.7109375" style="1" customWidth="1"/>
    <col min="10" max="16384" width="9.140625" style="1"/>
  </cols>
  <sheetData>
    <row r="1" spans="1:17" ht="15.75" customHeight="1" x14ac:dyDescent="0.25">
      <c r="A1" s="77" t="s">
        <v>77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</row>
    <row r="2" spans="1:17" ht="15.75" customHeight="1" x14ac:dyDescent="0.25">
      <c r="A2" s="77"/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</row>
    <row r="3" spans="1:17" x14ac:dyDescent="0.25">
      <c r="A3" s="3"/>
      <c r="B3" s="3"/>
      <c r="C3" s="3"/>
      <c r="D3" s="3"/>
    </row>
    <row r="4" spans="1:17" x14ac:dyDescent="0.25">
      <c r="A4" s="20" t="s">
        <v>1</v>
      </c>
      <c r="B4" s="20" t="s">
        <v>2</v>
      </c>
      <c r="C4" s="20"/>
      <c r="D4" s="20"/>
      <c r="E4" s="78" t="s">
        <v>68</v>
      </c>
      <c r="F4" s="17"/>
      <c r="G4" s="17" t="s">
        <v>14</v>
      </c>
      <c r="H4" s="17"/>
      <c r="I4" s="17"/>
      <c r="J4" s="17"/>
      <c r="K4" s="17"/>
      <c r="L4" s="17"/>
      <c r="M4" s="17"/>
      <c r="N4" s="17"/>
    </row>
    <row r="5" spans="1:17" ht="16.5" thickBot="1" x14ac:dyDescent="0.3">
      <c r="A5" s="21"/>
      <c r="B5" s="4" t="s">
        <v>3</v>
      </c>
      <c r="C5" s="4" t="s">
        <v>4</v>
      </c>
      <c r="D5" s="4" t="s">
        <v>5</v>
      </c>
      <c r="E5" s="79"/>
      <c r="F5" s="17"/>
      <c r="G5" s="17" t="s">
        <v>15</v>
      </c>
      <c r="H5" s="17"/>
      <c r="I5" s="17"/>
      <c r="J5" s="17"/>
      <c r="K5" s="17"/>
      <c r="L5" s="17"/>
      <c r="M5" s="17"/>
      <c r="N5" s="17"/>
    </row>
    <row r="6" spans="1:17" x14ac:dyDescent="0.25">
      <c r="A6" s="3" t="s">
        <v>6</v>
      </c>
      <c r="B6" s="3">
        <v>36</v>
      </c>
      <c r="C6" s="3">
        <v>33</v>
      </c>
      <c r="D6" s="3">
        <v>33</v>
      </c>
      <c r="E6" s="79"/>
      <c r="F6" s="17"/>
      <c r="G6" s="9" t="s">
        <v>16</v>
      </c>
      <c r="H6" s="9" t="s">
        <v>17</v>
      </c>
      <c r="I6" s="9" t="s">
        <v>18</v>
      </c>
      <c r="J6" s="9" t="s">
        <v>19</v>
      </c>
      <c r="K6" s="9" t="s">
        <v>20</v>
      </c>
      <c r="L6" s="17"/>
      <c r="M6" s="17"/>
      <c r="N6" s="17"/>
    </row>
    <row r="7" spans="1:17" x14ac:dyDescent="0.25">
      <c r="A7" s="3" t="s">
        <v>7</v>
      </c>
      <c r="B7" s="3">
        <v>36</v>
      </c>
      <c r="C7" s="3">
        <v>33</v>
      </c>
      <c r="D7" s="3">
        <v>34</v>
      </c>
      <c r="E7" s="79"/>
      <c r="F7" s="17"/>
      <c r="G7" s="10" t="s">
        <v>3</v>
      </c>
      <c r="H7" s="10">
        <v>6</v>
      </c>
      <c r="I7" s="10">
        <v>224</v>
      </c>
      <c r="J7" s="10">
        <v>37.333333333333336</v>
      </c>
      <c r="K7" s="10">
        <v>4.2666666666666675</v>
      </c>
      <c r="L7" s="17"/>
      <c r="M7" s="17"/>
      <c r="N7" s="17"/>
    </row>
    <row r="8" spans="1:17" x14ac:dyDescent="0.25">
      <c r="A8" s="3" t="s">
        <v>8</v>
      </c>
      <c r="B8" s="3">
        <v>40</v>
      </c>
      <c r="C8" s="3">
        <v>28</v>
      </c>
      <c r="D8" s="3">
        <v>33</v>
      </c>
      <c r="E8" s="79"/>
      <c r="F8" s="17"/>
      <c r="G8" s="10" t="s">
        <v>4</v>
      </c>
      <c r="H8" s="10">
        <v>6</v>
      </c>
      <c r="I8" s="10">
        <v>195</v>
      </c>
      <c r="J8" s="10">
        <v>32.5</v>
      </c>
      <c r="K8" s="10">
        <v>5.9</v>
      </c>
      <c r="L8" s="17"/>
      <c r="M8" s="17"/>
      <c r="N8" s="17"/>
    </row>
    <row r="9" spans="1:17" ht="16.5" thickBot="1" x14ac:dyDescent="0.3">
      <c r="A9" s="3" t="s">
        <v>9</v>
      </c>
      <c r="B9" s="3">
        <v>36</v>
      </c>
      <c r="C9" s="3">
        <v>32</v>
      </c>
      <c r="D9" s="3">
        <v>35</v>
      </c>
      <c r="E9" s="79"/>
      <c r="F9" s="17"/>
      <c r="G9" s="11" t="s">
        <v>5</v>
      </c>
      <c r="H9" s="11">
        <v>6</v>
      </c>
      <c r="I9" s="11">
        <v>211</v>
      </c>
      <c r="J9" s="11">
        <v>35.166666666666664</v>
      </c>
      <c r="K9" s="11">
        <v>5.7666666666666666</v>
      </c>
      <c r="L9" s="17"/>
      <c r="M9" s="17"/>
      <c r="N9" s="17"/>
    </row>
    <row r="10" spans="1:17" x14ac:dyDescent="0.25">
      <c r="A10" s="3" t="s">
        <v>10</v>
      </c>
      <c r="B10" s="3">
        <v>40</v>
      </c>
      <c r="C10" s="3">
        <v>34</v>
      </c>
      <c r="D10" s="3">
        <v>37</v>
      </c>
      <c r="E10" s="79"/>
      <c r="F10" s="17"/>
      <c r="G10" s="17"/>
      <c r="H10" s="17"/>
      <c r="I10" s="17"/>
      <c r="J10" s="17"/>
      <c r="K10" s="17"/>
      <c r="L10" s="17"/>
      <c r="M10" s="17"/>
      <c r="N10" s="17"/>
    </row>
    <row r="11" spans="1:17" x14ac:dyDescent="0.25">
      <c r="A11" s="3" t="s">
        <v>11</v>
      </c>
      <c r="B11" s="3">
        <v>36</v>
      </c>
      <c r="C11" s="3">
        <v>35</v>
      </c>
      <c r="D11" s="3">
        <v>39</v>
      </c>
      <c r="E11" s="80"/>
      <c r="F11" s="17"/>
      <c r="G11" s="17"/>
      <c r="H11" s="17"/>
      <c r="I11" s="17"/>
      <c r="J11" s="17"/>
      <c r="K11" s="17"/>
      <c r="L11" s="17"/>
      <c r="M11" s="17"/>
      <c r="N11" s="17"/>
    </row>
    <row r="12" spans="1:17" ht="16.5" thickBot="1" x14ac:dyDescent="0.3">
      <c r="A12" s="5" t="s">
        <v>12</v>
      </c>
      <c r="B12" s="12">
        <f>SUM(B6:B11)</f>
        <v>224</v>
      </c>
      <c r="C12" s="12">
        <f t="shared" ref="C12:D12" si="0">SUM(C6:C11)</f>
        <v>195</v>
      </c>
      <c r="D12" s="4">
        <f t="shared" si="0"/>
        <v>211</v>
      </c>
      <c r="E12" s="81">
        <f>SUM(B12:D12)</f>
        <v>630</v>
      </c>
      <c r="F12" s="17"/>
      <c r="G12" s="17" t="s">
        <v>21</v>
      </c>
      <c r="H12" s="17"/>
      <c r="I12" s="17"/>
      <c r="J12" s="17"/>
      <c r="K12" s="17"/>
      <c r="L12" s="17"/>
      <c r="M12" s="17"/>
      <c r="N12" s="17"/>
    </row>
    <row r="13" spans="1:17" x14ac:dyDescent="0.25">
      <c r="A13" s="6" t="s">
        <v>0</v>
      </c>
      <c r="B13" s="7">
        <f>AVERAGE(B6:B11)</f>
        <v>37.333333333333336</v>
      </c>
      <c r="C13" s="7">
        <f t="shared" ref="C13:D13" si="1">AVERAGE(C6:C11)</f>
        <v>32.5</v>
      </c>
      <c r="D13" s="7">
        <f t="shared" si="1"/>
        <v>35.166666666666664</v>
      </c>
      <c r="E13" s="82">
        <f>AVERAGE(B6:D11)</f>
        <v>35</v>
      </c>
      <c r="F13" s="17"/>
      <c r="G13" s="9" t="s">
        <v>22</v>
      </c>
      <c r="H13" s="9" t="s">
        <v>23</v>
      </c>
      <c r="I13" s="9" t="s">
        <v>24</v>
      </c>
      <c r="J13" s="9" t="s">
        <v>25</v>
      </c>
      <c r="K13" s="9" t="s">
        <v>26</v>
      </c>
      <c r="L13" s="9" t="s">
        <v>27</v>
      </c>
      <c r="M13" s="9" t="s">
        <v>28</v>
      </c>
      <c r="N13" s="17"/>
    </row>
    <row r="14" spans="1:17" x14ac:dyDescent="0.25">
      <c r="B14" s="13"/>
      <c r="E14" s="17"/>
      <c r="F14" s="17"/>
      <c r="G14" s="10" t="s">
        <v>29</v>
      </c>
      <c r="H14" s="10">
        <v>70.333333333333329</v>
      </c>
      <c r="I14" s="10">
        <v>2</v>
      </c>
      <c r="J14" s="10">
        <v>35.166666666666664</v>
      </c>
      <c r="K14" s="10">
        <v>6.6213389121338899</v>
      </c>
      <c r="L14" s="10">
        <v>8.6874117080379988E-3</v>
      </c>
      <c r="M14" s="10">
        <v>3.6823203436732408</v>
      </c>
      <c r="N14" s="17"/>
    </row>
    <row r="15" spans="1:17" x14ac:dyDescent="0.25">
      <c r="E15" s="17"/>
      <c r="F15" s="17"/>
      <c r="G15" s="10" t="s">
        <v>30</v>
      </c>
      <c r="H15" s="10">
        <v>79.666666666666671</v>
      </c>
      <c r="I15" s="10">
        <v>15</v>
      </c>
      <c r="J15" s="10">
        <v>5.3111111111111118</v>
      </c>
      <c r="K15" s="10"/>
      <c r="L15" s="10"/>
      <c r="M15" s="10"/>
      <c r="N15" s="17"/>
    </row>
    <row r="16" spans="1:17" x14ac:dyDescent="0.25">
      <c r="A16" s="16"/>
      <c r="B16" s="8"/>
      <c r="C16" s="8"/>
      <c r="D16" s="8"/>
      <c r="E16" s="8"/>
      <c r="F16" s="8"/>
      <c r="G16" s="10"/>
      <c r="H16" s="10"/>
      <c r="I16" s="10"/>
      <c r="J16" s="10"/>
      <c r="K16" s="10"/>
      <c r="L16" s="10"/>
      <c r="M16" s="10"/>
      <c r="N16" s="17"/>
    </row>
    <row r="17" spans="1:14" ht="15.75" customHeight="1" thickBot="1" x14ac:dyDescent="0.3">
      <c r="A17" s="22"/>
      <c r="B17" s="22"/>
      <c r="C17" s="22"/>
      <c r="D17" s="22"/>
      <c r="E17" s="23"/>
      <c r="F17" s="16"/>
      <c r="G17" s="11" t="s">
        <v>13</v>
      </c>
      <c r="H17" s="11">
        <v>150</v>
      </c>
      <c r="I17" s="11">
        <v>17</v>
      </c>
      <c r="J17" s="11"/>
      <c r="K17" s="11"/>
      <c r="L17" s="11"/>
      <c r="M17" s="11"/>
      <c r="N17" s="17"/>
    </row>
    <row r="18" spans="1:14" x14ac:dyDescent="0.25">
      <c r="A18" s="22"/>
      <c r="B18" s="22"/>
      <c r="C18" s="22"/>
      <c r="D18" s="22"/>
      <c r="E18" s="23"/>
      <c r="F18" s="16"/>
      <c r="G18" s="17"/>
      <c r="H18" s="17"/>
      <c r="I18" s="17"/>
      <c r="J18" s="17"/>
      <c r="K18" s="17"/>
      <c r="L18" s="17"/>
      <c r="M18" s="17"/>
      <c r="N18" s="17"/>
    </row>
    <row r="19" spans="1:14" x14ac:dyDescent="0.25">
      <c r="A19" s="24"/>
      <c r="B19" s="25"/>
      <c r="C19" s="26"/>
      <c r="D19" s="26"/>
      <c r="E19" s="83"/>
      <c r="F19" s="83"/>
      <c r="G19" s="84" t="s">
        <v>31</v>
      </c>
      <c r="H19" s="17"/>
      <c r="I19" s="17"/>
      <c r="J19" s="17"/>
      <c r="K19" s="17"/>
      <c r="L19" s="17"/>
      <c r="M19" s="17"/>
      <c r="N19" s="17"/>
    </row>
    <row r="20" spans="1:14" x14ac:dyDescent="0.25">
      <c r="A20" s="27"/>
      <c r="B20" s="25"/>
      <c r="C20" s="26"/>
      <c r="D20" s="26"/>
      <c r="E20" s="83"/>
      <c r="F20" s="83"/>
      <c r="G20" s="85" t="s">
        <v>32</v>
      </c>
      <c r="H20" s="17"/>
      <c r="I20" s="17"/>
      <c r="J20" s="17"/>
      <c r="K20" s="17"/>
      <c r="L20" s="17"/>
      <c r="M20" s="17"/>
      <c r="N20" s="17"/>
    </row>
    <row r="21" spans="1:14" x14ac:dyDescent="0.25">
      <c r="A21" s="27"/>
      <c r="B21" s="25"/>
      <c r="C21" s="28"/>
      <c r="D21" s="26"/>
      <c r="E21" s="83"/>
      <c r="F21" s="83"/>
      <c r="G21" s="17" t="s">
        <v>33</v>
      </c>
      <c r="H21" s="17"/>
      <c r="I21" s="17"/>
      <c r="J21" s="17"/>
      <c r="K21" s="17"/>
      <c r="L21" s="17"/>
      <c r="M21" s="17"/>
      <c r="N21" s="17"/>
    </row>
    <row r="22" spans="1:14" x14ac:dyDescent="0.25">
      <c r="G22" s="17"/>
      <c r="H22" s="17"/>
      <c r="I22" s="17"/>
      <c r="J22" s="17"/>
      <c r="K22" s="17"/>
      <c r="L22" s="17"/>
      <c r="M22" s="17"/>
    </row>
    <row r="24" spans="1:14" x14ac:dyDescent="0.25">
      <c r="A24" s="29" t="s">
        <v>35</v>
      </c>
      <c r="B24" s="29"/>
      <c r="C24" s="29"/>
      <c r="D24" s="29"/>
      <c r="E24" s="29"/>
      <c r="F24" s="29"/>
      <c r="G24" s="29"/>
      <c r="H24" s="29"/>
      <c r="I24" s="29"/>
      <c r="J24" s="14"/>
    </row>
    <row r="25" spans="1:14" x14ac:dyDescent="0.25">
      <c r="A25" s="30" t="s">
        <v>79</v>
      </c>
      <c r="B25" s="30"/>
      <c r="C25" s="30"/>
      <c r="D25" s="30"/>
      <c r="E25" s="30"/>
      <c r="F25" s="30"/>
      <c r="G25" s="30"/>
      <c r="H25" s="30"/>
      <c r="I25" s="30"/>
      <c r="J25" s="15"/>
    </row>
    <row r="26" spans="1:14" ht="15.75" customHeight="1" x14ac:dyDescent="0.25">
      <c r="A26" s="48" t="s">
        <v>34</v>
      </c>
      <c r="B26" s="48" t="s">
        <v>37</v>
      </c>
      <c r="C26" s="48" t="s">
        <v>38</v>
      </c>
      <c r="D26" s="48" t="s">
        <v>39</v>
      </c>
      <c r="E26" s="48" t="s">
        <v>40</v>
      </c>
      <c r="F26" s="48" t="s">
        <v>41</v>
      </c>
      <c r="G26" s="48"/>
      <c r="H26" s="48" t="s">
        <v>42</v>
      </c>
      <c r="I26" s="48" t="s">
        <v>43</v>
      </c>
      <c r="J26" s="15"/>
    </row>
    <row r="27" spans="1:14" ht="31.5" x14ac:dyDescent="0.25">
      <c r="A27" s="49"/>
      <c r="B27" s="49"/>
      <c r="C27" s="49"/>
      <c r="D27" s="49"/>
      <c r="E27" s="49"/>
      <c r="F27" s="50" t="s">
        <v>44</v>
      </c>
      <c r="G27" s="50" t="s">
        <v>45</v>
      </c>
      <c r="H27" s="49"/>
      <c r="I27" s="49"/>
      <c r="J27" s="15"/>
    </row>
    <row r="28" spans="1:14" x14ac:dyDescent="0.25">
      <c r="A28" s="40" t="s">
        <v>3</v>
      </c>
      <c r="B28" s="41">
        <v>6</v>
      </c>
      <c r="C28" s="42">
        <v>37.333333333333336</v>
      </c>
      <c r="D28" s="43">
        <v>2.0655911179772892</v>
      </c>
      <c r="E28" s="43">
        <v>0.84327404271156803</v>
      </c>
      <c r="F28" s="42">
        <v>35.16562839669335</v>
      </c>
      <c r="G28" s="42">
        <v>39.501038269973321</v>
      </c>
      <c r="H28" s="41">
        <v>36</v>
      </c>
      <c r="I28" s="41">
        <v>40</v>
      </c>
      <c r="J28" s="15"/>
    </row>
    <row r="29" spans="1:14" x14ac:dyDescent="0.25">
      <c r="A29" s="40" t="s">
        <v>4</v>
      </c>
      <c r="B29" s="41">
        <v>6</v>
      </c>
      <c r="C29" s="42">
        <v>32.5</v>
      </c>
      <c r="D29" s="43">
        <v>2.4289915602982237</v>
      </c>
      <c r="E29" s="43">
        <v>0.99163165204290116</v>
      </c>
      <c r="F29" s="42">
        <v>29.950929687637622</v>
      </c>
      <c r="G29" s="42">
        <v>35.049070312362375</v>
      </c>
      <c r="H29" s="41">
        <v>28</v>
      </c>
      <c r="I29" s="41">
        <v>35</v>
      </c>
      <c r="J29" s="15"/>
    </row>
    <row r="30" spans="1:14" x14ac:dyDescent="0.25">
      <c r="A30" s="40" t="s">
        <v>5</v>
      </c>
      <c r="B30" s="41">
        <v>6</v>
      </c>
      <c r="C30" s="42">
        <v>35.166666666666664</v>
      </c>
      <c r="D30" s="43">
        <v>2.4013884872437172</v>
      </c>
      <c r="E30" s="43">
        <v>0.9803627446568498</v>
      </c>
      <c r="F30" s="42">
        <v>32.646564002938099</v>
      </c>
      <c r="G30" s="42">
        <v>37.686769330395229</v>
      </c>
      <c r="H30" s="41">
        <v>33</v>
      </c>
      <c r="I30" s="41">
        <v>39</v>
      </c>
      <c r="J30" s="15"/>
    </row>
    <row r="31" spans="1:14" x14ac:dyDescent="0.25">
      <c r="A31" s="44" t="s">
        <v>13</v>
      </c>
      <c r="B31" s="45">
        <v>18</v>
      </c>
      <c r="C31" s="46">
        <v>35</v>
      </c>
      <c r="D31" s="47">
        <v>2.9704426289300234</v>
      </c>
      <c r="E31" s="47">
        <v>0.70014004201400504</v>
      </c>
      <c r="F31" s="46">
        <v>33.52283363269401</v>
      </c>
      <c r="G31" s="46">
        <v>36.47716636730599</v>
      </c>
      <c r="H31" s="45">
        <v>28</v>
      </c>
      <c r="I31" s="45">
        <v>40</v>
      </c>
      <c r="J31" s="15"/>
    </row>
    <row r="32" spans="1:14" x14ac:dyDescent="0.25">
      <c r="A32" s="31"/>
      <c r="B32" s="32"/>
      <c r="C32" s="32"/>
      <c r="D32" s="32"/>
      <c r="E32" s="32"/>
      <c r="F32" s="32"/>
      <c r="G32" s="32"/>
      <c r="H32" s="32"/>
      <c r="I32" s="32"/>
    </row>
    <row r="33" spans="1:9" x14ac:dyDescent="0.25">
      <c r="A33" s="29" t="s">
        <v>46</v>
      </c>
      <c r="B33" s="29"/>
      <c r="C33" s="29"/>
      <c r="D33" s="29"/>
      <c r="E33" s="29"/>
      <c r="F33" s="29"/>
      <c r="G33" s="18"/>
      <c r="H33" s="32"/>
      <c r="I33" s="32"/>
    </row>
    <row r="34" spans="1:9" ht="31.5" x14ac:dyDescent="0.25">
      <c r="A34" s="58" t="s">
        <v>34</v>
      </c>
      <c r="B34" s="58"/>
      <c r="C34" s="59" t="s">
        <v>47</v>
      </c>
      <c r="D34" s="59" t="s">
        <v>48</v>
      </c>
      <c r="E34" s="59" t="s">
        <v>49</v>
      </c>
      <c r="F34" s="59" t="s">
        <v>50</v>
      </c>
      <c r="G34" s="55"/>
      <c r="H34" s="32"/>
      <c r="I34" s="32"/>
    </row>
    <row r="35" spans="1:9" ht="31.5" x14ac:dyDescent="0.25">
      <c r="A35" s="62" t="s">
        <v>79</v>
      </c>
      <c r="B35" s="57" t="s">
        <v>51</v>
      </c>
      <c r="C35" s="43">
        <v>4.909983633387853E-2</v>
      </c>
      <c r="D35" s="41">
        <v>2</v>
      </c>
      <c r="E35" s="41">
        <v>15</v>
      </c>
      <c r="F35" s="43">
        <v>0.95223843867105185</v>
      </c>
      <c r="G35" s="55"/>
      <c r="H35" s="32"/>
      <c r="I35" s="32"/>
    </row>
    <row r="36" spans="1:9" ht="31.5" x14ac:dyDescent="0.25">
      <c r="A36" s="56"/>
      <c r="B36" s="60" t="s">
        <v>52</v>
      </c>
      <c r="C36" s="54">
        <v>0.11627906976744183</v>
      </c>
      <c r="D36" s="52">
        <v>2</v>
      </c>
      <c r="E36" s="52">
        <v>15</v>
      </c>
      <c r="F36" s="54">
        <v>0.89102134880753159</v>
      </c>
      <c r="G36" s="55"/>
      <c r="H36" s="32"/>
      <c r="I36" s="32"/>
    </row>
    <row r="37" spans="1:9" ht="63" x14ac:dyDescent="0.25">
      <c r="A37" s="56"/>
      <c r="B37" s="60" t="s">
        <v>53</v>
      </c>
      <c r="C37" s="54">
        <v>0.11627906976744183</v>
      </c>
      <c r="D37" s="52">
        <v>2</v>
      </c>
      <c r="E37" s="54">
        <v>14.141822495551462</v>
      </c>
      <c r="F37" s="54">
        <v>0.89106906879800729</v>
      </c>
      <c r="G37" s="55"/>
      <c r="H37" s="32"/>
      <c r="I37" s="32"/>
    </row>
    <row r="38" spans="1:9" ht="31.5" x14ac:dyDescent="0.25">
      <c r="A38" s="63"/>
      <c r="B38" s="61" t="s">
        <v>54</v>
      </c>
      <c r="C38" s="47">
        <v>4.7549952865936627E-2</v>
      </c>
      <c r="D38" s="45">
        <v>2</v>
      </c>
      <c r="E38" s="45">
        <v>15</v>
      </c>
      <c r="F38" s="47">
        <v>0.95370597842857785</v>
      </c>
      <c r="G38" s="55"/>
      <c r="H38" s="32"/>
      <c r="I38" s="32"/>
    </row>
    <row r="39" spans="1:9" x14ac:dyDescent="0.25">
      <c r="A39" s="31"/>
      <c r="B39" s="32"/>
      <c r="C39" s="32"/>
      <c r="D39" s="32"/>
      <c r="E39" s="32"/>
      <c r="F39" s="32"/>
      <c r="G39" s="32"/>
      <c r="H39" s="32"/>
      <c r="I39" s="32"/>
    </row>
    <row r="40" spans="1:9" x14ac:dyDescent="0.25">
      <c r="A40" s="29" t="s">
        <v>21</v>
      </c>
      <c r="B40" s="29"/>
      <c r="C40" s="29"/>
      <c r="D40" s="29"/>
      <c r="E40" s="29"/>
      <c r="F40" s="29"/>
      <c r="G40" s="18"/>
      <c r="H40" s="32"/>
      <c r="I40" s="32"/>
    </row>
    <row r="41" spans="1:9" x14ac:dyDescent="0.25">
      <c r="A41" s="30" t="s">
        <v>36</v>
      </c>
      <c r="B41" s="19"/>
      <c r="C41" s="19"/>
      <c r="D41" s="19"/>
      <c r="E41" s="19"/>
      <c r="F41" s="19"/>
      <c r="G41" s="33"/>
      <c r="H41" s="32"/>
      <c r="I41" s="32"/>
    </row>
    <row r="42" spans="1:9" ht="31.5" x14ac:dyDescent="0.25">
      <c r="A42" s="66" t="s">
        <v>34</v>
      </c>
      <c r="B42" s="50" t="s">
        <v>55</v>
      </c>
      <c r="C42" s="50" t="s">
        <v>24</v>
      </c>
      <c r="D42" s="50" t="s">
        <v>56</v>
      </c>
      <c r="E42" s="50" t="s">
        <v>26</v>
      </c>
      <c r="F42" s="50" t="s">
        <v>50</v>
      </c>
      <c r="G42" s="33"/>
      <c r="H42" s="32"/>
      <c r="I42" s="32"/>
    </row>
    <row r="43" spans="1:9" x14ac:dyDescent="0.25">
      <c r="A43" s="40" t="s">
        <v>29</v>
      </c>
      <c r="B43" s="43">
        <v>70.3333333333334</v>
      </c>
      <c r="C43" s="41">
        <v>2</v>
      </c>
      <c r="D43" s="43">
        <v>35.1666666666667</v>
      </c>
      <c r="E43" s="43">
        <v>6.6213389121338952</v>
      </c>
      <c r="F43" s="43">
        <v>8.6874117080379832E-3</v>
      </c>
      <c r="G43" s="33"/>
      <c r="H43" s="32"/>
      <c r="I43" s="32"/>
    </row>
    <row r="44" spans="1:9" x14ac:dyDescent="0.25">
      <c r="A44" s="40" t="s">
        <v>30</v>
      </c>
      <c r="B44" s="43">
        <v>79.666666666666686</v>
      </c>
      <c r="C44" s="41">
        <v>15</v>
      </c>
      <c r="D44" s="43">
        <v>5.3111111111111127</v>
      </c>
      <c r="E44" s="64"/>
      <c r="F44" s="64"/>
      <c r="G44" s="33"/>
      <c r="H44" s="32"/>
      <c r="I44" s="32"/>
    </row>
    <row r="45" spans="1:9" x14ac:dyDescent="0.25">
      <c r="A45" s="44" t="s">
        <v>13</v>
      </c>
      <c r="B45" s="47">
        <v>150.00000000000009</v>
      </c>
      <c r="C45" s="45">
        <v>17</v>
      </c>
      <c r="D45" s="67"/>
      <c r="E45" s="67"/>
      <c r="F45" s="67"/>
      <c r="G45" s="33"/>
      <c r="H45" s="32"/>
      <c r="I45" s="32"/>
    </row>
    <row r="46" spans="1:9" x14ac:dyDescent="0.25">
      <c r="A46" s="31"/>
      <c r="B46" s="32"/>
      <c r="C46" s="32"/>
      <c r="D46" s="32"/>
      <c r="E46" s="32"/>
      <c r="F46" s="32"/>
      <c r="G46" s="32"/>
      <c r="H46" s="32"/>
      <c r="I46" s="32"/>
    </row>
    <row r="47" spans="1:9" x14ac:dyDescent="0.25">
      <c r="A47" s="29" t="s">
        <v>79</v>
      </c>
      <c r="B47" s="29"/>
      <c r="C47" s="29"/>
      <c r="D47" s="29"/>
      <c r="E47" s="18"/>
      <c r="F47" s="32"/>
      <c r="G47" s="76" t="s">
        <v>62</v>
      </c>
      <c r="H47" s="76"/>
      <c r="I47" s="76"/>
    </row>
    <row r="48" spans="1:9" ht="18.75" x14ac:dyDescent="0.25">
      <c r="A48" s="30" t="s">
        <v>78</v>
      </c>
      <c r="B48" s="19"/>
      <c r="C48" s="19"/>
      <c r="D48" s="19"/>
      <c r="E48" s="33"/>
      <c r="F48" s="32"/>
      <c r="G48" s="32"/>
      <c r="H48" s="32"/>
      <c r="I48" s="32"/>
    </row>
    <row r="49" spans="1:9" ht="31.5" x14ac:dyDescent="0.25">
      <c r="A49" s="65" t="s">
        <v>2</v>
      </c>
      <c r="B49" s="65" t="s">
        <v>37</v>
      </c>
      <c r="C49" s="65" t="s">
        <v>57</v>
      </c>
      <c r="D49" s="65"/>
      <c r="E49" s="33"/>
      <c r="F49" s="32"/>
      <c r="G49" s="35" t="s">
        <v>2</v>
      </c>
      <c r="H49" s="35" t="s">
        <v>63</v>
      </c>
      <c r="I49" s="35" t="s">
        <v>64</v>
      </c>
    </row>
    <row r="50" spans="1:9" x14ac:dyDescent="0.25">
      <c r="A50" s="34"/>
      <c r="B50" s="34"/>
      <c r="C50" s="69" t="s">
        <v>58</v>
      </c>
      <c r="D50" s="69" t="s">
        <v>59</v>
      </c>
      <c r="E50" s="33"/>
      <c r="F50" s="32"/>
      <c r="G50" s="36" t="s">
        <v>3</v>
      </c>
      <c r="H50" s="36">
        <v>37</v>
      </c>
      <c r="I50" s="36" t="s">
        <v>65</v>
      </c>
    </row>
    <row r="51" spans="1:9" x14ac:dyDescent="0.25">
      <c r="A51" s="51" t="s">
        <v>4</v>
      </c>
      <c r="B51" s="52">
        <v>6</v>
      </c>
      <c r="C51" s="53">
        <v>32.5</v>
      </c>
      <c r="D51" s="68"/>
      <c r="E51" s="33"/>
      <c r="F51" s="32"/>
      <c r="G51" s="36" t="s">
        <v>5</v>
      </c>
      <c r="H51" s="36">
        <v>35</v>
      </c>
      <c r="I51" s="36" t="s">
        <v>66</v>
      </c>
    </row>
    <row r="52" spans="1:9" x14ac:dyDescent="0.25">
      <c r="A52" s="40" t="s">
        <v>5</v>
      </c>
      <c r="B52" s="41">
        <v>6</v>
      </c>
      <c r="C52" s="42">
        <v>35.166666666666664</v>
      </c>
      <c r="D52" s="42">
        <v>35.166666666666664</v>
      </c>
      <c r="E52" s="33"/>
      <c r="F52" s="32"/>
      <c r="G52" s="37" t="s">
        <v>4</v>
      </c>
      <c r="H52" s="37">
        <v>33</v>
      </c>
      <c r="I52" s="37" t="s">
        <v>67</v>
      </c>
    </row>
    <row r="53" spans="1:9" x14ac:dyDescent="0.25">
      <c r="A53" s="40" t="s">
        <v>3</v>
      </c>
      <c r="B53" s="41">
        <v>6</v>
      </c>
      <c r="C53" s="64"/>
      <c r="D53" s="42">
        <v>37.333333333333336</v>
      </c>
      <c r="E53" s="33"/>
      <c r="F53" s="32"/>
      <c r="G53" s="32"/>
      <c r="H53" s="32"/>
      <c r="I53" s="32"/>
    </row>
    <row r="54" spans="1:9" x14ac:dyDescent="0.25">
      <c r="A54" s="44" t="s">
        <v>50</v>
      </c>
      <c r="B54" s="67"/>
      <c r="C54" s="47">
        <v>6.345180099252401E-2</v>
      </c>
      <c r="D54" s="47">
        <v>0.1242576883110158</v>
      </c>
      <c r="E54" s="33"/>
      <c r="F54" s="32"/>
      <c r="G54" s="32"/>
      <c r="H54" s="32"/>
      <c r="I54" s="32"/>
    </row>
    <row r="55" spans="1:9" x14ac:dyDescent="0.25">
      <c r="A55" s="38" t="s">
        <v>60</v>
      </c>
      <c r="B55" s="38"/>
      <c r="C55" s="38"/>
      <c r="D55" s="38"/>
      <c r="E55" s="33"/>
      <c r="F55" s="32"/>
      <c r="G55" s="32"/>
      <c r="H55" s="32"/>
      <c r="I55" s="32"/>
    </row>
    <row r="56" spans="1:9" x14ac:dyDescent="0.25">
      <c r="A56" s="38" t="s">
        <v>61</v>
      </c>
      <c r="B56" s="38"/>
      <c r="C56" s="38"/>
      <c r="D56" s="38"/>
      <c r="E56" s="33"/>
      <c r="F56" s="32"/>
      <c r="G56" s="32"/>
      <c r="H56" s="32"/>
      <c r="I56" s="32"/>
    </row>
    <row r="57" spans="1:9" x14ac:dyDescent="0.25">
      <c r="A57" s="31"/>
      <c r="B57" s="32"/>
      <c r="C57" s="32"/>
      <c r="D57" s="32"/>
      <c r="E57" s="39"/>
      <c r="F57" s="39"/>
      <c r="G57" s="32"/>
      <c r="H57" s="32"/>
      <c r="I57" s="32"/>
    </row>
    <row r="58" spans="1:9" x14ac:dyDescent="0.25">
      <c r="A58" s="31" t="s">
        <v>69</v>
      </c>
      <c r="B58" s="32" t="s">
        <v>71</v>
      </c>
      <c r="C58" s="32"/>
      <c r="D58" s="32"/>
      <c r="E58" s="39"/>
      <c r="F58" s="39"/>
      <c r="G58" s="32"/>
      <c r="H58" s="32"/>
      <c r="I58" s="32"/>
    </row>
    <row r="59" spans="1:9" x14ac:dyDescent="0.25">
      <c r="A59" s="31"/>
      <c r="B59" s="32" t="s">
        <v>72</v>
      </c>
      <c r="C59" s="32">
        <f>SQRT(D20/6)</f>
        <v>0</v>
      </c>
      <c r="D59" s="32"/>
      <c r="E59" s="32"/>
      <c r="F59" s="32"/>
      <c r="G59" s="32"/>
      <c r="H59" s="32"/>
      <c r="I59" s="32"/>
    </row>
    <row r="60" spans="1:9" x14ac:dyDescent="0.25">
      <c r="A60" s="31"/>
      <c r="B60" s="32" t="s">
        <v>70</v>
      </c>
      <c r="C60" s="32"/>
      <c r="D60" s="32"/>
      <c r="E60" s="32"/>
      <c r="F60" s="32"/>
      <c r="G60" s="32"/>
      <c r="H60" s="32"/>
      <c r="I60" s="32"/>
    </row>
    <row r="61" spans="1:9" x14ac:dyDescent="0.25">
      <c r="A61" s="31"/>
      <c r="B61" s="32"/>
      <c r="C61" s="32"/>
      <c r="D61" s="32"/>
      <c r="E61" s="32"/>
      <c r="F61" s="32"/>
      <c r="G61" s="32"/>
      <c r="H61" s="32"/>
      <c r="I61" s="32"/>
    </row>
    <row r="62" spans="1:9" x14ac:dyDescent="0.25">
      <c r="A62" s="31"/>
      <c r="B62" s="32"/>
      <c r="C62" s="32"/>
      <c r="D62" s="32"/>
      <c r="E62" s="32"/>
      <c r="F62" s="32"/>
      <c r="G62" s="32"/>
      <c r="H62" s="32"/>
      <c r="I62" s="32"/>
    </row>
    <row r="63" spans="1:9" x14ac:dyDescent="0.25">
      <c r="A63" s="71" t="s">
        <v>73</v>
      </c>
      <c r="B63" s="71">
        <v>2</v>
      </c>
      <c r="C63" s="71">
        <v>3</v>
      </c>
      <c r="D63" s="32"/>
      <c r="E63" s="32"/>
      <c r="F63" s="32"/>
      <c r="G63" s="32"/>
      <c r="H63" s="32"/>
      <c r="I63" s="32"/>
    </row>
    <row r="64" spans="1:9" x14ac:dyDescent="0.25">
      <c r="A64" s="72" t="s">
        <v>74</v>
      </c>
      <c r="B64" s="73">
        <v>3.0139999999999998</v>
      </c>
      <c r="C64" s="73">
        <v>3.16</v>
      </c>
      <c r="D64" s="32"/>
      <c r="E64" s="32"/>
      <c r="F64" s="32"/>
      <c r="G64" s="32"/>
      <c r="H64" s="32"/>
      <c r="I64" s="32"/>
    </row>
    <row r="65" spans="1:9" x14ac:dyDescent="0.25">
      <c r="A65" s="70" t="s">
        <v>75</v>
      </c>
      <c r="B65" s="70">
        <v>0.94079999999999997</v>
      </c>
      <c r="C65" s="70">
        <v>0.94079999999999997</v>
      </c>
      <c r="D65" s="32"/>
      <c r="E65" s="32"/>
      <c r="F65" s="32"/>
      <c r="G65" s="32"/>
      <c r="H65" s="32"/>
      <c r="I65" s="32"/>
    </row>
    <row r="66" spans="1:9" x14ac:dyDescent="0.25">
      <c r="A66" s="70" t="s">
        <v>69</v>
      </c>
      <c r="B66" s="70">
        <f>B64*B65</f>
        <v>2.8355711999999995</v>
      </c>
      <c r="C66" s="70">
        <f>C64*C65</f>
        <v>2.972928</v>
      </c>
      <c r="D66" s="32"/>
      <c r="E66" s="32"/>
      <c r="F66" s="32"/>
      <c r="G66" s="32"/>
      <c r="H66" s="32"/>
      <c r="I66" s="32"/>
    </row>
    <row r="67" spans="1:9" x14ac:dyDescent="0.25">
      <c r="A67" s="74" t="s">
        <v>76</v>
      </c>
      <c r="B67" s="75">
        <f>H52+B66</f>
        <v>35.835571199999997</v>
      </c>
      <c r="C67" s="75">
        <f>H51+C66</f>
        <v>37.972928000000003</v>
      </c>
      <c r="D67" s="32"/>
      <c r="E67" s="32"/>
      <c r="F67" s="32"/>
      <c r="G67" s="32"/>
      <c r="H67" s="32"/>
      <c r="I67" s="32"/>
    </row>
  </sheetData>
  <mergeCells count="33">
    <mergeCell ref="A1:Q2"/>
    <mergeCell ref="A25:I25"/>
    <mergeCell ref="A24:I24"/>
    <mergeCell ref="A4:A5"/>
    <mergeCell ref="B4:D4"/>
    <mergeCell ref="E4:E11"/>
    <mergeCell ref="A17:A18"/>
    <mergeCell ref="B17:B18"/>
    <mergeCell ref="C17:C18"/>
    <mergeCell ref="D17:D18"/>
    <mergeCell ref="E17:E18"/>
    <mergeCell ref="F26:G26"/>
    <mergeCell ref="H26:H27"/>
    <mergeCell ref="I26:I27"/>
    <mergeCell ref="A33:F33"/>
    <mergeCell ref="A34:B34"/>
    <mergeCell ref="A26:A27"/>
    <mergeCell ref="B26:B27"/>
    <mergeCell ref="C26:C27"/>
    <mergeCell ref="D26:D27"/>
    <mergeCell ref="E26:E27"/>
    <mergeCell ref="A35:A38"/>
    <mergeCell ref="A40:F40"/>
    <mergeCell ref="A41:F41"/>
    <mergeCell ref="A55:D55"/>
    <mergeCell ref="A56:D56"/>
    <mergeCell ref="G47:I47"/>
    <mergeCell ref="A42"/>
    <mergeCell ref="A47:D47"/>
    <mergeCell ref="A48:D48"/>
    <mergeCell ref="A49:A50"/>
    <mergeCell ref="B49:B50"/>
    <mergeCell ref="C49:D4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Analisis Ragam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Adinda Fauziah Dwi A</dc:creator>
  <cp:lastModifiedBy>Adinda Fauziah Dwi A</cp:lastModifiedBy>
  <dcterms:created xsi:type="dcterms:W3CDTF">2023-03-28T12:19:36Z</dcterms:created>
  <dcterms:modified xsi:type="dcterms:W3CDTF">2023-08-02T13:42:17Z</dcterms:modified>
</cp:coreProperties>
</file>